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3 сессия\Реш. № 304 О внесен. изм. в местный бюджет\"/>
    </mc:Choice>
  </mc:AlternateContent>
  <xr:revisionPtr revIDLastSave="0" documentId="13_ncr:1_{2B211655-9CCE-456C-B30A-63A5BD88904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5" i="1" l="1"/>
  <c r="D63" i="1"/>
  <c r="D58" i="1"/>
  <c r="D56" i="1"/>
  <c r="D53" i="1" s="1"/>
  <c r="D51" i="1"/>
  <c r="D49" i="1"/>
  <c r="D48" i="1"/>
  <c r="D41" i="1"/>
  <c r="D39" i="1"/>
  <c r="D38" i="1" s="1"/>
  <c r="D33" i="1"/>
  <c r="D32" i="1"/>
  <c r="D28" i="1"/>
  <c r="D26" i="1"/>
  <c r="D22" i="1"/>
  <c r="D18" i="1"/>
  <c r="D16" i="1" l="1"/>
</calcChain>
</file>

<file path=xl/sharedStrings.xml><?xml version="1.0" encoding="utf-8"?>
<sst xmlns="http://schemas.openxmlformats.org/spreadsheetml/2006/main" count="145" uniqueCount="75">
  <si>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</si>
  <si>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</si>
  <si>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>Распределение бюджетных ассигнований по разделам и подразделам классификации расходов бюджетов на 2023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</si>
  <si>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</si>
  <si>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</si>
  <si>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</si>
  <si>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</si>
  <si>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</si>
  <si>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</si>
  <si>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</si>
  <si>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</si>
  <si>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</si>
  <si>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</si>
  <si>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</si>
  <si>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</si>
  <si>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</si>
  <si>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</si>
  <si>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</si>
  <si>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</si>
  <si>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</si>
  <si>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</si>
  <si>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</si>
  <si>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</si>
  <si>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</si>
  <si>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</si>
  <si>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</si>
  <si>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</si>
  <si>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</si>
  <si>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</si>
  <si>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</si>
  <si>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</si>
  <si>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</si>
  <si>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</si>
  <si>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</si>
  <si>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</si>
  <si>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</si>
  <si>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</si>
  <si>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</si>
  <si>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</si>
  <si>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</si>
  <si>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</si>
  <si>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</si>
  <si>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</si>
  <si>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</si>
  <si>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</si>
  <si>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</si>
  <si>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</si>
  <si>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</si>
  <si>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</si>
  <si>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</si>
  <si>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</si>
  <si>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</si>
  <si>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</si>
  <si>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</si>
  <si>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</si>
  <si>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</si>
  <si>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</si>
  <si>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</si>
  <si>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</si>
  <si>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</si>
  <si>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</si>
  <si>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</si>
  <si>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</si>
  <si>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</si>
  <si>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11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</si>
  <si>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</si>
  <si>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</si>
  <si>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</si>
  <si>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</si>
  <si>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</si>
  <si>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».</t>
  </si>
  <si>
    <t xml:space="preserve">                                                                                                                     от 16 февраля 2023 года № 304</t>
  </si>
  <si>
    <t xml:space="preserve">                                                                                                                 «ПРИЛОЖЕНИЕ № 8</t>
  </si>
  <si>
    <t xml:space="preserve">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</si>
  <si>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  от 22 декабря 2022 года №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</si>
</sst>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9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view="pageBreakPreview" zoomScaleNormal="100" zoomScaleSheetLayoutView="100" zoomScalePageLayoutView="95" workbookViewId="0">
      <selection activeCell="A69" sqref="A69:D70"/>
    </sheetView>
  </sheetViews>
  <sheetFormatPr defaultColWidth="9.5703125" defaultRowHeight="15" x14ac:dyDescent="0.25"/>
  <cols>
    <col min="1" max="1" width="83.425781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5.75" x14ac:dyDescent="0.25">
      <c r="A1" s="27" t="s">
        <v>73</v>
      </c>
      <c r="B1" s="27"/>
      <c r="C1" s="27"/>
      <c r="D1" s="27"/>
      <c r="E1" s="3"/>
    </row>
    <row r="2" spans="1:5" ht="15.75" x14ac:dyDescent="0.25">
      <c r="A2" s="27" t="s">
        <v>0</v>
      </c>
      <c r="B2" s="27"/>
      <c r="C2" s="27"/>
      <c r="D2" s="27"/>
      <c r="E2" s="3"/>
    </row>
    <row r="3" spans="1:5" ht="15.75" x14ac:dyDescent="0.25">
      <c r="A3" s="27" t="s">
        <v>1</v>
      </c>
      <c r="B3" s="27"/>
      <c r="C3" s="27"/>
      <c r="D3" s="27"/>
      <c r="E3" s="3"/>
    </row>
    <row r="4" spans="1:5" ht="15.75" x14ac:dyDescent="0.25">
      <c r="A4" s="27" t="s">
        <v>71</v>
      </c>
      <c r="B4" s="27"/>
      <c r="C4" s="27"/>
      <c r="D4" s="27"/>
      <c r="E4" s="3"/>
    </row>
    <row r="5" spans="1:5" ht="15.75" x14ac:dyDescent="0.25">
      <c r="B5" s="4"/>
      <c r="C5" s="5"/>
      <c r="D5" s="4"/>
      <c r="E5" s="3"/>
    </row>
    <row r="6" spans="1:5" ht="18.75" x14ac:dyDescent="0.3">
      <c r="A6" s="27" t="s">
        <v>72</v>
      </c>
      <c r="B6" s="27"/>
      <c r="C6" s="27"/>
      <c r="D6" s="27"/>
      <c r="E6" s="6"/>
    </row>
    <row r="7" spans="1:5" ht="15.75" x14ac:dyDescent="0.25">
      <c r="A7" s="27" t="s">
        <v>0</v>
      </c>
      <c r="B7" s="27"/>
      <c r="C7" s="27"/>
      <c r="D7" s="27"/>
      <c r="E7" s="3"/>
    </row>
    <row r="8" spans="1:5" ht="15.75" x14ac:dyDescent="0.25">
      <c r="A8" s="27" t="s">
        <v>1</v>
      </c>
      <c r="B8" s="27"/>
      <c r="C8" s="27"/>
      <c r="D8" s="27"/>
      <c r="E8" s="3"/>
    </row>
    <row r="9" spans="1:5" ht="15.75" x14ac:dyDescent="0.25">
      <c r="A9" s="27" t="s">
        <v>74</v>
      </c>
      <c r="B9" s="27"/>
      <c r="C9" s="27"/>
      <c r="D9" s="27"/>
      <c r="E9" s="3"/>
    </row>
    <row r="12" spans="1:5" ht="46.5" customHeight="1" x14ac:dyDescent="0.3">
      <c r="A12" s="28" t="s">
        <v>2</v>
      </c>
      <c r="B12" s="28"/>
      <c r="C12" s="28"/>
      <c r="D12" s="28"/>
    </row>
    <row r="14" spans="1:5" ht="15" customHeight="1" x14ac:dyDescent="0.25">
      <c r="A14" s="29" t="s">
        <v>3</v>
      </c>
      <c r="B14" s="30" t="s">
        <v>4</v>
      </c>
      <c r="C14" s="30" t="s">
        <v>5</v>
      </c>
      <c r="D14" s="31" t="s">
        <v>6</v>
      </c>
    </row>
    <row r="15" spans="1:5" x14ac:dyDescent="0.25">
      <c r="A15" s="29"/>
      <c r="B15" s="30"/>
      <c r="C15" s="30"/>
      <c r="D15" s="31"/>
    </row>
    <row r="16" spans="1:5" ht="27.4" customHeight="1" x14ac:dyDescent="0.25">
      <c r="A16" s="7" t="s">
        <v>7</v>
      </c>
      <c r="B16" s="8"/>
      <c r="C16" s="8"/>
      <c r="D16" s="9">
        <f>D18+D26+D28+D32+D41+D48+D53+D58+D63+D65+D38+D51</f>
        <v>3229059.3999999994</v>
      </c>
    </row>
    <row r="17" spans="1:4" ht="18.95" customHeight="1" x14ac:dyDescent="0.25">
      <c r="A17" s="10" t="s">
        <v>8</v>
      </c>
      <c r="B17" s="11"/>
      <c r="C17" s="11"/>
      <c r="D17" s="9"/>
    </row>
    <row r="18" spans="1:4" ht="21.2" customHeight="1" x14ac:dyDescent="0.25">
      <c r="A18" s="7" t="s">
        <v>9</v>
      </c>
      <c r="B18" s="12" t="s">
        <v>10</v>
      </c>
      <c r="C18" s="12" t="s">
        <v>11</v>
      </c>
      <c r="D18" s="9">
        <f>D19+D20+D21+D22+D23+D24+D25</f>
        <v>248766.8</v>
      </c>
    </row>
    <row r="19" spans="1:4" ht="19.7" customHeight="1" x14ac:dyDescent="0.25">
      <c r="A19" s="10" t="s">
        <v>12</v>
      </c>
      <c r="B19" s="13" t="s">
        <v>10</v>
      </c>
      <c r="C19" s="13" t="s">
        <v>13</v>
      </c>
      <c r="D19" s="14">
        <v>2209</v>
      </c>
    </row>
    <row r="20" spans="1:4" ht="33.75" customHeight="1" x14ac:dyDescent="0.25">
      <c r="A20" s="10" t="s">
        <v>14</v>
      </c>
      <c r="B20" s="13" t="s">
        <v>10</v>
      </c>
      <c r="C20" s="13" t="s">
        <v>15</v>
      </c>
      <c r="D20" s="14">
        <v>2847.2</v>
      </c>
    </row>
    <row r="21" spans="1:4" ht="33" customHeight="1" x14ac:dyDescent="0.25">
      <c r="A21" s="15" t="s">
        <v>16</v>
      </c>
      <c r="B21" s="13" t="s">
        <v>10</v>
      </c>
      <c r="C21" s="13" t="s">
        <v>17</v>
      </c>
      <c r="D21" s="16">
        <v>113916.4</v>
      </c>
    </row>
    <row r="22" spans="1:4" ht="18.95" customHeight="1" x14ac:dyDescent="0.25">
      <c r="A22" s="10" t="s">
        <v>18</v>
      </c>
      <c r="B22" s="13" t="s">
        <v>10</v>
      </c>
      <c r="C22" s="13" t="s">
        <v>19</v>
      </c>
      <c r="D22" s="16">
        <f>31-15.2</f>
        <v>15.8</v>
      </c>
    </row>
    <row r="23" spans="1:4" ht="32.25" customHeight="1" x14ac:dyDescent="0.25">
      <c r="A23" s="10" t="s">
        <v>20</v>
      </c>
      <c r="B23" s="13" t="s">
        <v>10</v>
      </c>
      <c r="C23" s="13" t="s">
        <v>21</v>
      </c>
      <c r="D23" s="16">
        <v>35667.599999999999</v>
      </c>
    </row>
    <row r="24" spans="1:4" ht="19.7" customHeight="1" x14ac:dyDescent="0.25">
      <c r="A24" s="10" t="s">
        <v>22</v>
      </c>
      <c r="B24" s="13" t="s">
        <v>10</v>
      </c>
      <c r="C24" s="13">
        <v>11</v>
      </c>
      <c r="D24" s="16">
        <v>4500</v>
      </c>
    </row>
    <row r="25" spans="1:4" ht="19.7" customHeight="1" x14ac:dyDescent="0.25">
      <c r="A25" s="10" t="s">
        <v>23</v>
      </c>
      <c r="B25" s="13" t="s">
        <v>10</v>
      </c>
      <c r="C25" s="13">
        <v>13</v>
      </c>
      <c r="D25" s="16">
        <v>89610.8</v>
      </c>
    </row>
    <row r="26" spans="1:4" ht="19.7" customHeight="1" x14ac:dyDescent="0.25">
      <c r="A26" s="7" t="s">
        <v>24</v>
      </c>
      <c r="B26" s="12" t="s">
        <v>13</v>
      </c>
      <c r="C26" s="12" t="s">
        <v>11</v>
      </c>
      <c r="D26" s="9">
        <f>D27</f>
        <v>40.4</v>
      </c>
    </row>
    <row r="27" spans="1:4" ht="19.7" customHeight="1" x14ac:dyDescent="0.25">
      <c r="A27" s="10" t="s">
        <v>25</v>
      </c>
      <c r="B27" s="13" t="s">
        <v>13</v>
      </c>
      <c r="C27" s="13" t="s">
        <v>17</v>
      </c>
      <c r="D27" s="16">
        <v>40.4</v>
      </c>
    </row>
    <row r="28" spans="1:4" ht="19.7" customHeight="1" x14ac:dyDescent="0.25">
      <c r="A28" s="7" t="s">
        <v>26</v>
      </c>
      <c r="B28" s="12" t="s">
        <v>15</v>
      </c>
      <c r="C28" s="12" t="s">
        <v>11</v>
      </c>
      <c r="D28" s="9">
        <f>D29+D30+D31</f>
        <v>51406.3</v>
      </c>
    </row>
    <row r="29" spans="1:4" ht="20.45" customHeight="1" x14ac:dyDescent="0.25">
      <c r="A29" s="10" t="s">
        <v>27</v>
      </c>
      <c r="B29" s="13" t="s">
        <v>15</v>
      </c>
      <c r="C29" s="13" t="s">
        <v>28</v>
      </c>
      <c r="D29" s="16">
        <v>150</v>
      </c>
    </row>
    <row r="30" spans="1:4" ht="33" customHeight="1" x14ac:dyDescent="0.25">
      <c r="A30" s="10" t="s">
        <v>29</v>
      </c>
      <c r="B30" s="13" t="s">
        <v>15</v>
      </c>
      <c r="C30" s="13" t="s">
        <v>30</v>
      </c>
      <c r="D30" s="16">
        <v>50767.3</v>
      </c>
    </row>
    <row r="31" spans="1:4" ht="31.5" customHeight="1" x14ac:dyDescent="0.25">
      <c r="A31" s="10" t="s">
        <v>31</v>
      </c>
      <c r="B31" s="13" t="s">
        <v>15</v>
      </c>
      <c r="C31" s="13">
        <v>14</v>
      </c>
      <c r="D31" s="16">
        <v>489</v>
      </c>
    </row>
    <row r="32" spans="1:4" ht="17.25" customHeight="1" x14ac:dyDescent="0.25">
      <c r="A32" s="7" t="s">
        <v>32</v>
      </c>
      <c r="B32" s="12" t="s">
        <v>17</v>
      </c>
      <c r="C32" s="12" t="s">
        <v>11</v>
      </c>
      <c r="D32" s="9">
        <f>D33+D34+D35+D36+D37</f>
        <v>22395.8</v>
      </c>
    </row>
    <row r="33" spans="1:4" ht="17.25" customHeight="1" x14ac:dyDescent="0.25">
      <c r="A33" s="10" t="s">
        <v>33</v>
      </c>
      <c r="B33" s="13" t="s">
        <v>17</v>
      </c>
      <c r="C33" s="13" t="s">
        <v>19</v>
      </c>
      <c r="D33" s="16">
        <f>5115.2+369.4</f>
        <v>5484.5999999999995</v>
      </c>
    </row>
    <row r="34" spans="1:4" ht="17.25" customHeight="1" x14ac:dyDescent="0.25">
      <c r="A34" s="10" t="s">
        <v>34</v>
      </c>
      <c r="B34" s="13" t="s">
        <v>17</v>
      </c>
      <c r="C34" s="13" t="s">
        <v>35</v>
      </c>
      <c r="D34" s="16">
        <v>2780.4</v>
      </c>
    </row>
    <row r="35" spans="1:4" ht="17.25" customHeight="1" x14ac:dyDescent="0.25">
      <c r="A35" s="10" t="s">
        <v>36</v>
      </c>
      <c r="B35" s="13" t="s">
        <v>17</v>
      </c>
      <c r="C35" s="13" t="s">
        <v>28</v>
      </c>
      <c r="D35" s="16">
        <v>3730.9</v>
      </c>
    </row>
    <row r="36" spans="1:4" ht="17.25" customHeight="1" x14ac:dyDescent="0.25">
      <c r="A36" s="10" t="s">
        <v>37</v>
      </c>
      <c r="B36" s="13" t="s">
        <v>17</v>
      </c>
      <c r="C36" s="13">
        <v>10</v>
      </c>
      <c r="D36" s="16">
        <v>7553.9</v>
      </c>
    </row>
    <row r="37" spans="1:4" ht="17.25" customHeight="1" x14ac:dyDescent="0.25">
      <c r="A37" s="10" t="s">
        <v>38</v>
      </c>
      <c r="B37" s="13" t="s">
        <v>17</v>
      </c>
      <c r="C37" s="13">
        <v>12</v>
      </c>
      <c r="D37" s="16">
        <v>2846</v>
      </c>
    </row>
    <row r="38" spans="1:4" ht="19.7" customHeight="1" x14ac:dyDescent="0.25">
      <c r="A38" s="7" t="s">
        <v>39</v>
      </c>
      <c r="B38" s="12" t="s">
        <v>19</v>
      </c>
      <c r="C38" s="12" t="s">
        <v>11</v>
      </c>
      <c r="D38" s="9">
        <f>D40+D39</f>
        <v>268772.39999999997</v>
      </c>
    </row>
    <row r="39" spans="1:4" ht="19.7" customHeight="1" x14ac:dyDescent="0.25">
      <c r="A39" s="10" t="s">
        <v>40</v>
      </c>
      <c r="B39" s="13" t="s">
        <v>19</v>
      </c>
      <c r="C39" s="13" t="s">
        <v>13</v>
      </c>
      <c r="D39" s="16">
        <f>13356.6+253775.3</f>
        <v>267131.89999999997</v>
      </c>
    </row>
    <row r="40" spans="1:4" ht="19.7" customHeight="1" x14ac:dyDescent="0.25">
      <c r="A40" s="10" t="s">
        <v>41</v>
      </c>
      <c r="B40" s="13" t="s">
        <v>19</v>
      </c>
      <c r="C40" s="13" t="s">
        <v>15</v>
      </c>
      <c r="D40" s="16">
        <v>1640.5</v>
      </c>
    </row>
    <row r="41" spans="1:4" ht="19.7" customHeight="1" x14ac:dyDescent="0.25">
      <c r="A41" s="7" t="s">
        <v>42</v>
      </c>
      <c r="B41" s="12" t="s">
        <v>43</v>
      </c>
      <c r="C41" s="12" t="s">
        <v>11</v>
      </c>
      <c r="D41" s="9">
        <f>SUM(D42:D47)</f>
        <v>2025597.6</v>
      </c>
    </row>
    <row r="42" spans="1:4" ht="19.7" customHeight="1" x14ac:dyDescent="0.25">
      <c r="A42" s="10" t="s">
        <v>44</v>
      </c>
      <c r="B42" s="13" t="s">
        <v>43</v>
      </c>
      <c r="C42" s="13" t="s">
        <v>10</v>
      </c>
      <c r="D42" s="16">
        <v>539725.30000000005</v>
      </c>
    </row>
    <row r="43" spans="1:4" ht="19.7" customHeight="1" x14ac:dyDescent="0.25">
      <c r="A43" s="10" t="s">
        <v>45</v>
      </c>
      <c r="B43" s="13" t="s">
        <v>43</v>
      </c>
      <c r="C43" s="13" t="s">
        <v>13</v>
      </c>
      <c r="D43" s="16">
        <v>1153665.5</v>
      </c>
    </row>
    <row r="44" spans="1:4" ht="19.7" customHeight="1" x14ac:dyDescent="0.25">
      <c r="A44" s="10" t="s">
        <v>46</v>
      </c>
      <c r="B44" s="13" t="s">
        <v>43</v>
      </c>
      <c r="C44" s="13" t="s">
        <v>15</v>
      </c>
      <c r="D44" s="16">
        <v>145474.79999999999</v>
      </c>
    </row>
    <row r="45" spans="1:4" ht="18.95" customHeight="1" x14ac:dyDescent="0.25">
      <c r="A45" s="10" t="s">
        <v>47</v>
      </c>
      <c r="B45" s="13" t="s">
        <v>43</v>
      </c>
      <c r="C45" s="13" t="s">
        <v>19</v>
      </c>
      <c r="D45" s="16">
        <v>200</v>
      </c>
    </row>
    <row r="46" spans="1:4" ht="18.95" customHeight="1" x14ac:dyDescent="0.25">
      <c r="A46" s="10" t="s">
        <v>48</v>
      </c>
      <c r="B46" s="13" t="s">
        <v>43</v>
      </c>
      <c r="C46" s="13" t="s">
        <v>43</v>
      </c>
      <c r="D46" s="16">
        <v>10329.6</v>
      </c>
    </row>
    <row r="47" spans="1:4" ht="18.95" customHeight="1" x14ac:dyDescent="0.25">
      <c r="A47" s="10" t="s">
        <v>49</v>
      </c>
      <c r="B47" s="13" t="s">
        <v>43</v>
      </c>
      <c r="C47" s="13" t="s">
        <v>28</v>
      </c>
      <c r="D47" s="16">
        <v>176202.4</v>
      </c>
    </row>
    <row r="48" spans="1:4" ht="18.95" customHeight="1" x14ac:dyDescent="0.25">
      <c r="A48" s="7" t="s">
        <v>50</v>
      </c>
      <c r="B48" s="12" t="s">
        <v>35</v>
      </c>
      <c r="C48" s="12" t="s">
        <v>11</v>
      </c>
      <c r="D48" s="9">
        <f>SUM(D49:D50)</f>
        <v>84157.5</v>
      </c>
    </row>
    <row r="49" spans="1:4" ht="18" customHeight="1" x14ac:dyDescent="0.25">
      <c r="A49" s="10" t="s">
        <v>51</v>
      </c>
      <c r="B49" s="13" t="s">
        <v>35</v>
      </c>
      <c r="C49" s="13" t="s">
        <v>10</v>
      </c>
      <c r="D49" s="16">
        <f>43289.3-13</f>
        <v>43276.3</v>
      </c>
    </row>
    <row r="50" spans="1:4" ht="18" customHeight="1" x14ac:dyDescent="0.25">
      <c r="A50" s="10" t="s">
        <v>52</v>
      </c>
      <c r="B50" s="13" t="s">
        <v>35</v>
      </c>
      <c r="C50" s="13" t="s">
        <v>17</v>
      </c>
      <c r="D50" s="16">
        <v>40881.199999999997</v>
      </c>
    </row>
    <row r="51" spans="1:4" s="17" customFormat="1" ht="18" customHeight="1" x14ac:dyDescent="0.25">
      <c r="A51" s="7" t="s">
        <v>53</v>
      </c>
      <c r="B51" s="12" t="s">
        <v>28</v>
      </c>
      <c r="C51" s="12" t="s">
        <v>11</v>
      </c>
      <c r="D51" s="9">
        <f>D52</f>
        <v>3000</v>
      </c>
    </row>
    <row r="52" spans="1:4" ht="18" customHeight="1" x14ac:dyDescent="0.25">
      <c r="A52" s="10" t="s">
        <v>54</v>
      </c>
      <c r="B52" s="13" t="s">
        <v>28</v>
      </c>
      <c r="C52" s="13" t="s">
        <v>13</v>
      </c>
      <c r="D52" s="16">
        <v>3000</v>
      </c>
    </row>
    <row r="53" spans="1:4" ht="18" customHeight="1" x14ac:dyDescent="0.25">
      <c r="A53" s="7" t="s">
        <v>55</v>
      </c>
      <c r="B53" s="12">
        <v>10</v>
      </c>
      <c r="C53" s="12" t="s">
        <v>11</v>
      </c>
      <c r="D53" s="9">
        <f>SUM(D54:D57)</f>
        <v>252835.30000000002</v>
      </c>
    </row>
    <row r="54" spans="1:4" ht="18" customHeight="1" x14ac:dyDescent="0.25">
      <c r="A54" s="10" t="s">
        <v>56</v>
      </c>
      <c r="B54" s="13">
        <v>10</v>
      </c>
      <c r="C54" s="13" t="s">
        <v>10</v>
      </c>
      <c r="D54" s="16">
        <v>9600</v>
      </c>
    </row>
    <row r="55" spans="1:4" ht="18" customHeight="1" x14ac:dyDescent="0.25">
      <c r="A55" s="10" t="s">
        <v>57</v>
      </c>
      <c r="B55" s="13">
        <v>10</v>
      </c>
      <c r="C55" s="13" t="s">
        <v>15</v>
      </c>
      <c r="D55" s="16">
        <v>1500</v>
      </c>
    </row>
    <row r="56" spans="1:4" ht="18" customHeight="1" x14ac:dyDescent="0.25">
      <c r="A56" s="10" t="s">
        <v>58</v>
      </c>
      <c r="B56" s="13">
        <v>10</v>
      </c>
      <c r="C56" s="13" t="s">
        <v>17</v>
      </c>
      <c r="D56" s="16">
        <f>241472.7+1011.6-11875.7</f>
        <v>230608.6</v>
      </c>
    </row>
    <row r="57" spans="1:4" ht="18" customHeight="1" x14ac:dyDescent="0.25">
      <c r="A57" s="10" t="s">
        <v>59</v>
      </c>
      <c r="B57" s="13">
        <v>10</v>
      </c>
      <c r="C57" s="13" t="s">
        <v>21</v>
      </c>
      <c r="D57" s="16">
        <v>11126.7</v>
      </c>
    </row>
    <row r="58" spans="1:4" ht="18" customHeight="1" x14ac:dyDescent="0.25">
      <c r="A58" s="7" t="s">
        <v>60</v>
      </c>
      <c r="B58" s="12">
        <v>11</v>
      </c>
      <c r="C58" s="12" t="s">
        <v>11</v>
      </c>
      <c r="D58" s="9">
        <f>SUM(D59:D62)</f>
        <v>266491.5</v>
      </c>
    </row>
    <row r="59" spans="1:4" ht="18" customHeight="1" x14ac:dyDescent="0.25">
      <c r="A59" s="10" t="s">
        <v>61</v>
      </c>
      <c r="B59" s="13">
        <v>11</v>
      </c>
      <c r="C59" s="13" t="s">
        <v>10</v>
      </c>
      <c r="D59" s="16">
        <v>233084.3</v>
      </c>
    </row>
    <row r="60" spans="1:4" ht="18" customHeight="1" x14ac:dyDescent="0.25">
      <c r="A60" s="10" t="s">
        <v>62</v>
      </c>
      <c r="B60" s="13">
        <v>11</v>
      </c>
      <c r="C60" s="13" t="s">
        <v>13</v>
      </c>
      <c r="D60" s="16">
        <v>3078.4</v>
      </c>
    </row>
    <row r="61" spans="1:4" ht="18" customHeight="1" x14ac:dyDescent="0.25">
      <c r="A61" s="10" t="s">
        <v>63</v>
      </c>
      <c r="B61" s="13" t="s">
        <v>64</v>
      </c>
      <c r="C61" s="13" t="s">
        <v>15</v>
      </c>
      <c r="D61" s="16">
        <v>24764.6</v>
      </c>
    </row>
    <row r="62" spans="1:4" ht="18" customHeight="1" x14ac:dyDescent="0.25">
      <c r="A62" s="10" t="s">
        <v>65</v>
      </c>
      <c r="B62" s="13">
        <v>11</v>
      </c>
      <c r="C62" s="13" t="s">
        <v>19</v>
      </c>
      <c r="D62" s="16">
        <v>5564.2</v>
      </c>
    </row>
    <row r="63" spans="1:4" ht="18" customHeight="1" x14ac:dyDescent="0.25">
      <c r="A63" s="7" t="s">
        <v>66</v>
      </c>
      <c r="B63" s="12">
        <v>13</v>
      </c>
      <c r="C63" s="12" t="s">
        <v>11</v>
      </c>
      <c r="D63" s="9">
        <f>D64</f>
        <v>2595.8000000000002</v>
      </c>
    </row>
    <row r="64" spans="1:4" ht="18" customHeight="1" x14ac:dyDescent="0.25">
      <c r="A64" s="10" t="s">
        <v>67</v>
      </c>
      <c r="B64" s="13">
        <v>13</v>
      </c>
      <c r="C64" s="13" t="s">
        <v>10</v>
      </c>
      <c r="D64" s="16">
        <v>2595.8000000000002</v>
      </c>
    </row>
    <row r="65" spans="1:4" ht="33" customHeight="1" x14ac:dyDescent="0.25">
      <c r="A65" s="18" t="s">
        <v>68</v>
      </c>
      <c r="B65" s="12">
        <v>14</v>
      </c>
      <c r="C65" s="12" t="s">
        <v>11</v>
      </c>
      <c r="D65" s="9">
        <f>D66</f>
        <v>3000</v>
      </c>
    </row>
    <row r="66" spans="1:4" ht="35.25" customHeight="1" x14ac:dyDescent="0.25">
      <c r="A66" s="19" t="s">
        <v>69</v>
      </c>
      <c r="B66" s="13">
        <v>14</v>
      </c>
      <c r="C66" s="13" t="s">
        <v>10</v>
      </c>
      <c r="D66" s="16">
        <v>3000</v>
      </c>
    </row>
    <row r="67" spans="1:4" ht="18.75" x14ac:dyDescent="0.3">
      <c r="A67" s="20"/>
      <c r="B67" s="21"/>
      <c r="C67" s="21"/>
      <c r="D67" s="22" t="s">
        <v>70</v>
      </c>
    </row>
    <row r="69" spans="1:4" s="25" customFormat="1" ht="18.75" x14ac:dyDescent="0.3">
      <c r="A69" s="23"/>
      <c r="B69" s="24"/>
      <c r="C69" s="24"/>
      <c r="D69"/>
    </row>
    <row r="70" spans="1:4" ht="18.75" x14ac:dyDescent="0.3">
      <c r="A70" s="20"/>
      <c r="D70" s="26"/>
    </row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117</cp:revision>
  <cp:lastPrinted>2023-02-06T13:55:13Z</cp:lastPrinted>
  <dcterms:created xsi:type="dcterms:W3CDTF">2020-01-22T08:48:10Z</dcterms:created>
  <dcterms:modified xsi:type="dcterms:W3CDTF">2023-02-15T08:27:43Z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